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All PG works 2018-19\3rd Semester Tabulation Sheet  Nov -Dec  2018\"/>
    </mc:Choice>
  </mc:AlternateContent>
  <bookViews>
    <workbookView xWindow="120" yWindow="45" windowWidth="18975" windowHeight="11010"/>
  </bookViews>
  <sheets>
    <sheet name="CSE 3RD 2017" sheetId="1" r:id="rId1"/>
    <sheet name="3rd PT " sheetId="2" r:id="rId2"/>
  </sheets>
  <definedNames>
    <definedName name="_xlnm.Print_Area" localSheetId="0">'CSE 3RD 2017'!$A$1:$M$31</definedName>
  </definedNames>
  <calcPr calcId="152511"/>
</workbook>
</file>

<file path=xl/calcChain.xml><?xml version="1.0" encoding="utf-8"?>
<calcChain xmlns="http://schemas.openxmlformats.org/spreadsheetml/2006/main">
  <c r="I9" i="2" l="1"/>
  <c r="H9" i="2"/>
  <c r="F9" i="2" l="1"/>
  <c r="D9" i="2"/>
  <c r="N9" i="2" l="1"/>
  <c r="O9" i="2" s="1"/>
  <c r="D10" i="1" l="1"/>
  <c r="F10" i="1"/>
  <c r="G10" i="1" s="1"/>
  <c r="D11" i="1"/>
  <c r="F11" i="1"/>
  <c r="G11" i="1"/>
  <c r="L11" i="1"/>
  <c r="M11" i="1" s="1"/>
  <c r="D12" i="1"/>
  <c r="F12" i="1" s="1"/>
  <c r="D13" i="1"/>
  <c r="F13" i="1"/>
  <c r="G13" i="1" s="1"/>
  <c r="D14" i="1"/>
  <c r="F14" i="1" s="1"/>
  <c r="D15" i="1"/>
  <c r="F15" i="1" s="1"/>
  <c r="G15" i="1" s="1"/>
  <c r="D16" i="1"/>
  <c r="F16" i="1" s="1"/>
  <c r="G16" i="1" l="1"/>
  <c r="L16" i="1"/>
  <c r="M16" i="1" s="1"/>
  <c r="L13" i="1"/>
  <c r="M13" i="1" s="1"/>
  <c r="L12" i="1"/>
  <c r="G12" i="1"/>
  <c r="L10" i="1"/>
  <c r="M10" i="1" s="1"/>
  <c r="L15" i="1"/>
  <c r="M15" i="1" s="1"/>
  <c r="G14" i="1"/>
  <c r="L14" i="1"/>
  <c r="M14" i="1" s="1"/>
  <c r="D18" i="1"/>
  <c r="F18" i="1" s="1"/>
  <c r="G18" i="1" l="1"/>
  <c r="L18" i="1"/>
  <c r="M18" i="1" s="1"/>
  <c r="D7" i="1"/>
  <c r="F7" i="1" s="1"/>
  <c r="G7" i="1" s="1"/>
  <c r="D8" i="1"/>
  <c r="F8" i="1" s="1"/>
  <c r="L8" i="1" s="1"/>
  <c r="D9" i="1"/>
  <c r="F9" i="1" s="1"/>
  <c r="D17" i="1"/>
  <c r="F17" i="1" s="1"/>
  <c r="D19" i="1"/>
  <c r="F19" i="1" s="1"/>
  <c r="L19" i="1" s="1"/>
  <c r="D20" i="1"/>
  <c r="F20" i="1" s="1"/>
  <c r="L20" i="1" s="1"/>
  <c r="D21" i="1"/>
  <c r="F21" i="1" s="1"/>
  <c r="D22" i="1"/>
  <c r="F22" i="1" s="1"/>
  <c r="L22" i="1" s="1"/>
  <c r="G9" i="1" l="1"/>
  <c r="L9" i="1"/>
  <c r="M9" i="1" s="1"/>
  <c r="G21" i="1"/>
  <c r="L21" i="1"/>
  <c r="M21" i="1" s="1"/>
  <c r="L17" i="1"/>
  <c r="M17" i="1" s="1"/>
  <c r="M22" i="1"/>
  <c r="G22" i="1"/>
  <c r="M20" i="1"/>
  <c r="G20" i="1"/>
  <c r="G19" i="1"/>
  <c r="M19" i="1"/>
  <c r="G8" i="1"/>
  <c r="M8" i="1"/>
  <c r="G17" i="1"/>
  <c r="L7" i="1"/>
  <c r="M7" i="1" s="1"/>
</calcChain>
</file>

<file path=xl/sharedStrings.xml><?xml version="1.0" encoding="utf-8"?>
<sst xmlns="http://schemas.openxmlformats.org/spreadsheetml/2006/main" count="92" uniqueCount="63">
  <si>
    <t>SL. No.</t>
  </si>
  <si>
    <t>Registration no.</t>
  </si>
  <si>
    <t>CPI</t>
  </si>
  <si>
    <t>Credit</t>
  </si>
  <si>
    <t>1st Tabulator</t>
  </si>
  <si>
    <t>2nd Tabulator</t>
  </si>
  <si>
    <t>TCP</t>
  </si>
  <si>
    <t>NATIONAL INSTITUTE OF TECHNOLOGY SILCHAR</t>
  </si>
  <si>
    <t>Computer Science and Engineering.</t>
  </si>
  <si>
    <t>TGP</t>
  </si>
  <si>
    <t>CS-1601</t>
  </si>
  <si>
    <t>THESIS</t>
  </si>
  <si>
    <t>2ND SEM</t>
  </si>
  <si>
    <t>1ST SEM</t>
  </si>
  <si>
    <t>3RD</t>
  </si>
  <si>
    <t>SPI             3RD</t>
  </si>
  <si>
    <t>Dean, Acad</t>
  </si>
  <si>
    <t>24+24+24=72</t>
  </si>
  <si>
    <t xml:space="preserve">             Registrar</t>
  </si>
  <si>
    <t xml:space="preserve">          Asstt. Registrar,Acad</t>
  </si>
  <si>
    <t>CPI below 6.00</t>
  </si>
  <si>
    <t xml:space="preserve"> 3RD SEM M. TECH CSE TABULATION SHEET-NOVEMBER-DECEMBER 2018</t>
  </si>
  <si>
    <t>17-25-101</t>
  </si>
  <si>
    <t>17-25-102</t>
  </si>
  <si>
    <t>17-25-103</t>
  </si>
  <si>
    <t>17-25-104</t>
  </si>
  <si>
    <t>17-25-105</t>
  </si>
  <si>
    <t>17-25-106</t>
  </si>
  <si>
    <t>17-25-107</t>
  </si>
  <si>
    <t>17-25-108</t>
  </si>
  <si>
    <t>17-25-109</t>
  </si>
  <si>
    <t>17-25-110</t>
  </si>
  <si>
    <t>17-25-111</t>
  </si>
  <si>
    <t>17-25-112</t>
  </si>
  <si>
    <t>17-25-113</t>
  </si>
  <si>
    <t>17-25-114</t>
  </si>
  <si>
    <t>17-25-115</t>
  </si>
  <si>
    <t>17-25-116</t>
  </si>
  <si>
    <t>17-25-117</t>
  </si>
  <si>
    <t>CS- 1435</t>
  </si>
  <si>
    <t>Data Mining  (El-II)</t>
  </si>
  <si>
    <t xml:space="preserve">Below </t>
  </si>
  <si>
    <t>CS-1424</t>
  </si>
  <si>
    <t>Mobile Ad-hoc Networks    (El-I)</t>
  </si>
  <si>
    <t xml:space="preserve"> </t>
  </si>
  <si>
    <t>1st Sem</t>
  </si>
  <si>
    <t>2nd Sem</t>
  </si>
  <si>
    <t xml:space="preserve">  </t>
  </si>
  <si>
    <t>SPI 3rd sem</t>
  </si>
  <si>
    <t>CPI 3rd Sem</t>
  </si>
  <si>
    <t>Computer Science &amp; Engineering.</t>
  </si>
  <si>
    <t xml:space="preserve"> 3RD SEM M. TECH (PART-TIME) CSE TABULATION SHEET-NOV- DEC 2018</t>
  </si>
  <si>
    <t>AB</t>
  </si>
  <si>
    <t>BC</t>
  </si>
  <si>
    <t>1st Tabulatpr</t>
  </si>
  <si>
    <t>Registrar</t>
  </si>
  <si>
    <t>Dean, Academic</t>
  </si>
  <si>
    <t>BB</t>
  </si>
  <si>
    <t>CC</t>
  </si>
  <si>
    <t>CD</t>
  </si>
  <si>
    <t xml:space="preserve">                    Asstt. Registrar, Acad</t>
  </si>
  <si>
    <t>2nd Tabulaor</t>
  </si>
  <si>
    <t>Provisionally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</si>
</sst>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b/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6"/>
      <name val="Times New Roman"/>
      <family val="1"/>
    </font>
    <font>
      <sz val="16"/>
      <name val="Calibri"/>
      <family val="2"/>
    </font>
    <font>
      <sz val="16"/>
      <name val="Times New Roman"/>
      <family val="1"/>
    </font>
    <font>
      <b/>
      <sz val="11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b/>
      <sz val="18"/>
      <name val="Times New Roman"/>
      <family val="1"/>
    </font>
    <font>
      <sz val="16"/>
      <name val="Arial"/>
      <family val="2"/>
    </font>
    <font>
      <b/>
      <sz val="10"/>
      <name val="Times New Roman"/>
      <family val="1"/>
    </font>
    <font>
      <b/>
      <sz val="14"/>
      <name val="Elephant"/>
      <family val="1"/>
    </font>
    <font>
      <sz val="11"/>
      <name val="Arial"/>
      <family val="2"/>
    </font>
    <font>
      <b/>
      <sz val="16"/>
      <name val="Wide Latin"/>
      <family val="1"/>
    </font>
    <font>
      <b/>
      <sz val="16"/>
      <name val="Stencil"/>
      <family val="5"/>
    </font>
    <font>
      <sz val="16"/>
      <name val="Stencil"/>
      <family val="5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1" applyFont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13" fillId="0" borderId="0" xfId="1" applyFont="1" applyAlignment="1"/>
    <xf numFmtId="0" fontId="13" fillId="0" borderId="0" xfId="1" applyFont="1"/>
    <xf numFmtId="0" fontId="13" fillId="0" borderId="0" xfId="0" applyFont="1" applyAlignment="1">
      <alignment wrapText="1"/>
    </xf>
    <xf numFmtId="0" fontId="12" fillId="0" borderId="0" xfId="0" applyFont="1" applyAlignment="1"/>
    <xf numFmtId="0" fontId="8" fillId="0" borderId="1" xfId="0" applyNumberFormat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0" xfId="0" applyFont="1"/>
    <xf numFmtId="0" fontId="18" fillId="0" borderId="0" xfId="0" applyFont="1"/>
    <xf numFmtId="2" fontId="13" fillId="0" borderId="5" xfId="0" applyNumberFormat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7" fillId="0" borderId="0" xfId="0" applyFont="1" applyAlignment="1">
      <alignment horizontal="left" wrapText="1"/>
    </xf>
    <xf numFmtId="0" fontId="11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1" applyFont="1" applyAlignment="1"/>
    <xf numFmtId="0" fontId="0" fillId="0" borderId="0" xfId="0" applyAlignment="1"/>
    <xf numFmtId="0" fontId="7" fillId="0" borderId="0" xfId="1" applyFont="1" applyAlignment="1">
      <alignment horizontal="center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54"/>
  <sheetViews>
    <sheetView tabSelected="1" view="pageBreakPreview" zoomScale="80" zoomScaleSheetLayoutView="80" workbookViewId="0">
      <pane ySplit="1" topLeftCell="A2" activePane="bottomLeft" state="frozen"/>
      <selection pane="bottomLeft" activeCell="O14" sqref="O14"/>
    </sheetView>
  </sheetViews>
  <sheetFormatPr defaultColWidth="9.140625" defaultRowHeight="12.75" x14ac:dyDescent="0.2"/>
  <cols>
    <col min="1" max="1" width="5.85546875" style="1" customWidth="1"/>
    <col min="2" max="2" width="23.7109375" style="1" customWidth="1"/>
    <col min="3" max="3" width="18.42578125" style="1" customWidth="1"/>
    <col min="4" max="4" width="15.7109375" style="1" customWidth="1"/>
    <col min="5" max="5" width="12.5703125" style="1" customWidth="1"/>
    <col min="6" max="6" width="13.140625" style="1" customWidth="1"/>
    <col min="7" max="7" width="14.42578125" style="1" customWidth="1"/>
    <col min="8" max="9" width="12.28515625" style="1" customWidth="1"/>
    <col min="10" max="10" width="12.7109375" style="1" customWidth="1"/>
    <col min="11" max="11" width="13.140625" style="1" customWidth="1"/>
    <col min="12" max="12" width="16.28515625" style="1" customWidth="1"/>
    <col min="13" max="13" width="20.42578125" style="1" customWidth="1"/>
    <col min="14" max="16384" width="9.140625" style="1"/>
  </cols>
  <sheetData>
    <row r="1" spans="1:13" ht="21" customHeight="1" x14ac:dyDescent="0.2">
      <c r="A1" s="52" t="s">
        <v>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21" customHeight="1" x14ac:dyDescent="0.2">
      <c r="A2" s="54" t="s">
        <v>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25.5" customHeight="1" x14ac:dyDescent="0.2">
      <c r="A3" s="56" t="s">
        <v>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21.6" customHeight="1" x14ac:dyDescent="0.2">
      <c r="A4" s="50" t="s">
        <v>0</v>
      </c>
      <c r="B4" s="51" t="s">
        <v>1</v>
      </c>
      <c r="C4" s="51" t="s">
        <v>10</v>
      </c>
      <c r="D4" s="51"/>
      <c r="E4" s="50" t="s">
        <v>6</v>
      </c>
      <c r="F4" s="50" t="s">
        <v>9</v>
      </c>
      <c r="G4" s="58" t="s">
        <v>15</v>
      </c>
      <c r="H4" s="45" t="s">
        <v>12</v>
      </c>
      <c r="I4" s="46"/>
      <c r="J4" s="37" t="s">
        <v>13</v>
      </c>
      <c r="K4" s="37"/>
      <c r="L4" s="11" t="s">
        <v>14</v>
      </c>
      <c r="M4" s="37" t="s">
        <v>20</v>
      </c>
    </row>
    <row r="5" spans="1:13" ht="32.25" customHeight="1" x14ac:dyDescent="0.2">
      <c r="A5" s="50"/>
      <c r="B5" s="50"/>
      <c r="C5" s="51" t="s">
        <v>11</v>
      </c>
      <c r="D5" s="51"/>
      <c r="E5" s="50"/>
      <c r="F5" s="50"/>
      <c r="G5" s="58"/>
      <c r="H5" s="47" t="s">
        <v>6</v>
      </c>
      <c r="I5" s="47" t="s">
        <v>9</v>
      </c>
      <c r="J5" s="38" t="s">
        <v>6</v>
      </c>
      <c r="K5" s="38" t="s">
        <v>9</v>
      </c>
      <c r="L5" s="21" t="s">
        <v>2</v>
      </c>
      <c r="M5" s="37"/>
    </row>
    <row r="6" spans="1:13" ht="21" customHeight="1" x14ac:dyDescent="0.2">
      <c r="A6" s="50"/>
      <c r="B6" s="50"/>
      <c r="C6" s="10" t="s">
        <v>3</v>
      </c>
      <c r="D6" s="10">
        <v>24</v>
      </c>
      <c r="E6" s="50"/>
      <c r="F6" s="50"/>
      <c r="G6" s="58"/>
      <c r="H6" s="48"/>
      <c r="I6" s="48"/>
      <c r="J6" s="38"/>
      <c r="K6" s="38"/>
      <c r="L6" s="11" t="s">
        <v>17</v>
      </c>
      <c r="M6" s="37"/>
    </row>
    <row r="7" spans="1:13" ht="28.5" customHeight="1" x14ac:dyDescent="0.2">
      <c r="A7" s="13">
        <v>1</v>
      </c>
      <c r="B7" s="5" t="s">
        <v>22</v>
      </c>
      <c r="C7" s="6" t="s">
        <v>52</v>
      </c>
      <c r="D7" s="7">
        <f t="shared" ref="D7:D18" si="0">IF(C7="AA",10, IF(C7="AB",9, IF(C7="BB",8, IF(C7="BC",7,IF(C7="CC",6, IF(C7="CD",5, IF(C7="DD",4,IF(C7="F",0))))))))</f>
        <v>9</v>
      </c>
      <c r="E7" s="8">
        <v>24</v>
      </c>
      <c r="F7" s="8">
        <f t="shared" ref="F7:F22" si="1">(D7*24)</f>
        <v>216</v>
      </c>
      <c r="G7" s="9">
        <f t="shared" ref="G7:G18" si="2">F7/E7</f>
        <v>9</v>
      </c>
      <c r="H7" s="8">
        <v>24</v>
      </c>
      <c r="I7" s="7">
        <v>204</v>
      </c>
      <c r="J7" s="8">
        <v>24</v>
      </c>
      <c r="K7" s="8">
        <v>222</v>
      </c>
      <c r="L7" s="14">
        <f t="shared" ref="L7:L22" si="3">(F7+K7+I7)/(E7+J7+H7)</f>
        <v>8.9166666666666661</v>
      </c>
      <c r="M7" s="12" t="str">
        <f t="shared" ref="M7:M18" si="4">IF(L7&lt;6,"***", IF(L7&gt;=6,"-"))</f>
        <v>-</v>
      </c>
    </row>
    <row r="8" spans="1:13" ht="29.25" customHeight="1" x14ac:dyDescent="0.2">
      <c r="A8" s="13">
        <v>2</v>
      </c>
      <c r="B8" s="5" t="s">
        <v>23</v>
      </c>
      <c r="C8" s="6" t="s">
        <v>57</v>
      </c>
      <c r="D8" s="7">
        <f t="shared" si="0"/>
        <v>8</v>
      </c>
      <c r="E8" s="8">
        <v>24</v>
      </c>
      <c r="F8" s="8">
        <f t="shared" si="1"/>
        <v>192</v>
      </c>
      <c r="G8" s="9">
        <f t="shared" si="2"/>
        <v>8</v>
      </c>
      <c r="H8" s="8">
        <v>24</v>
      </c>
      <c r="I8" s="7">
        <v>132</v>
      </c>
      <c r="J8" s="8">
        <v>24</v>
      </c>
      <c r="K8" s="8">
        <v>180</v>
      </c>
      <c r="L8" s="14">
        <f t="shared" si="3"/>
        <v>7</v>
      </c>
      <c r="M8" s="12" t="str">
        <f t="shared" si="4"/>
        <v>-</v>
      </c>
    </row>
    <row r="9" spans="1:13" ht="29.25" customHeight="1" x14ac:dyDescent="0.2">
      <c r="A9" s="13">
        <v>3</v>
      </c>
      <c r="B9" s="5" t="s">
        <v>24</v>
      </c>
      <c r="C9" s="6" t="s">
        <v>52</v>
      </c>
      <c r="D9" s="7">
        <f t="shared" si="0"/>
        <v>9</v>
      </c>
      <c r="E9" s="8">
        <v>24</v>
      </c>
      <c r="F9" s="8">
        <f t="shared" si="1"/>
        <v>216</v>
      </c>
      <c r="G9" s="9">
        <f t="shared" si="2"/>
        <v>9</v>
      </c>
      <c r="H9" s="8">
        <v>24</v>
      </c>
      <c r="I9" s="7">
        <v>210</v>
      </c>
      <c r="J9" s="8">
        <v>24</v>
      </c>
      <c r="K9" s="8">
        <v>210</v>
      </c>
      <c r="L9" s="14">
        <f t="shared" si="3"/>
        <v>8.8333333333333339</v>
      </c>
      <c r="M9" s="12" t="str">
        <f t="shared" si="4"/>
        <v>-</v>
      </c>
    </row>
    <row r="10" spans="1:13" ht="29.25" customHeight="1" x14ac:dyDescent="0.2">
      <c r="A10" s="13">
        <v>4</v>
      </c>
      <c r="B10" s="5" t="s">
        <v>25</v>
      </c>
      <c r="C10" s="6" t="s">
        <v>58</v>
      </c>
      <c r="D10" s="7">
        <f t="shared" ref="D10:D16" si="5">IF(C10="AA",10, IF(C10="AB",9, IF(C10="BB",8, IF(C10="BC",7,IF(C10="CC",6, IF(C10="CD",5, IF(C10="DD",4,IF(C10="F",0))))))))</f>
        <v>6</v>
      </c>
      <c r="E10" s="8">
        <v>24</v>
      </c>
      <c r="F10" s="8">
        <f t="shared" ref="F10:F16" si="6">(D10*24)</f>
        <v>144</v>
      </c>
      <c r="G10" s="9">
        <f t="shared" ref="G10:G16" si="7">F10/E10</f>
        <v>6</v>
      </c>
      <c r="H10" s="8">
        <v>24</v>
      </c>
      <c r="I10" s="7">
        <v>132</v>
      </c>
      <c r="J10" s="8">
        <v>24</v>
      </c>
      <c r="K10" s="8">
        <v>186</v>
      </c>
      <c r="L10" s="14">
        <f t="shared" ref="L10:L16" si="8">(F10+K10+I10)/(E10+J10+H10)</f>
        <v>6.416666666666667</v>
      </c>
      <c r="M10" s="12" t="str">
        <f t="shared" ref="M10:M16" si="9">IF(L10&lt;6,"***", IF(L10&gt;=6,"-"))</f>
        <v>-</v>
      </c>
    </row>
    <row r="11" spans="1:13" ht="29.25" customHeight="1" x14ac:dyDescent="0.2">
      <c r="A11" s="13">
        <v>5</v>
      </c>
      <c r="B11" s="5" t="s">
        <v>26</v>
      </c>
      <c r="C11" s="6" t="s">
        <v>57</v>
      </c>
      <c r="D11" s="7">
        <f t="shared" si="5"/>
        <v>8</v>
      </c>
      <c r="E11" s="8">
        <v>24</v>
      </c>
      <c r="F11" s="8">
        <f t="shared" si="6"/>
        <v>192</v>
      </c>
      <c r="G11" s="9">
        <f t="shared" si="7"/>
        <v>8</v>
      </c>
      <c r="H11" s="8">
        <v>24</v>
      </c>
      <c r="I11" s="7">
        <v>192</v>
      </c>
      <c r="J11" s="8">
        <v>24</v>
      </c>
      <c r="K11" s="8">
        <v>174</v>
      </c>
      <c r="L11" s="14">
        <f t="shared" si="8"/>
        <v>7.75</v>
      </c>
      <c r="M11" s="12" t="str">
        <f t="shared" si="9"/>
        <v>-</v>
      </c>
    </row>
    <row r="12" spans="1:13" ht="29.25" customHeight="1" x14ac:dyDescent="0.2">
      <c r="A12" s="77">
        <v>6</v>
      </c>
      <c r="B12" s="78" t="s">
        <v>27</v>
      </c>
      <c r="C12" s="79" t="s">
        <v>52</v>
      </c>
      <c r="D12" s="8">
        <f t="shared" si="5"/>
        <v>9</v>
      </c>
      <c r="E12" s="8">
        <v>24</v>
      </c>
      <c r="F12" s="8">
        <f t="shared" si="6"/>
        <v>216</v>
      </c>
      <c r="G12" s="80">
        <f t="shared" si="7"/>
        <v>9</v>
      </c>
      <c r="H12" s="8">
        <v>24</v>
      </c>
      <c r="I12" s="8">
        <v>120</v>
      </c>
      <c r="J12" s="8">
        <v>24</v>
      </c>
      <c r="K12" s="8">
        <v>144</v>
      </c>
      <c r="L12" s="81">
        <f t="shared" si="8"/>
        <v>6.666666666666667</v>
      </c>
      <c r="M12" s="82" t="s">
        <v>62</v>
      </c>
    </row>
    <row r="13" spans="1:13" ht="29.25" customHeight="1" x14ac:dyDescent="0.2">
      <c r="A13" s="13">
        <v>7</v>
      </c>
      <c r="B13" s="5" t="s">
        <v>28</v>
      </c>
      <c r="C13" s="6" t="s">
        <v>53</v>
      </c>
      <c r="D13" s="7">
        <f t="shared" si="5"/>
        <v>7</v>
      </c>
      <c r="E13" s="8">
        <v>24</v>
      </c>
      <c r="F13" s="8">
        <f t="shared" si="6"/>
        <v>168</v>
      </c>
      <c r="G13" s="9">
        <f t="shared" si="7"/>
        <v>7</v>
      </c>
      <c r="H13" s="8">
        <v>24</v>
      </c>
      <c r="I13" s="7">
        <v>162</v>
      </c>
      <c r="J13" s="8">
        <v>24</v>
      </c>
      <c r="K13" s="8">
        <v>204</v>
      </c>
      <c r="L13" s="14">
        <f t="shared" si="8"/>
        <v>7.416666666666667</v>
      </c>
      <c r="M13" s="12" t="str">
        <f t="shared" si="9"/>
        <v>-</v>
      </c>
    </row>
    <row r="14" spans="1:13" ht="29.25" customHeight="1" x14ac:dyDescent="0.2">
      <c r="A14" s="13">
        <v>8</v>
      </c>
      <c r="B14" s="5" t="s">
        <v>29</v>
      </c>
      <c r="C14" s="6" t="s">
        <v>57</v>
      </c>
      <c r="D14" s="7">
        <f t="shared" si="5"/>
        <v>8</v>
      </c>
      <c r="E14" s="8">
        <v>24</v>
      </c>
      <c r="F14" s="8">
        <f t="shared" si="6"/>
        <v>192</v>
      </c>
      <c r="G14" s="9">
        <f t="shared" si="7"/>
        <v>8</v>
      </c>
      <c r="H14" s="8">
        <v>24</v>
      </c>
      <c r="I14" s="7">
        <v>222</v>
      </c>
      <c r="J14" s="8">
        <v>24</v>
      </c>
      <c r="K14" s="8">
        <v>228</v>
      </c>
      <c r="L14" s="14">
        <f t="shared" si="8"/>
        <v>8.9166666666666661</v>
      </c>
      <c r="M14" s="12" t="str">
        <f t="shared" si="9"/>
        <v>-</v>
      </c>
    </row>
    <row r="15" spans="1:13" ht="29.25" customHeight="1" x14ac:dyDescent="0.2">
      <c r="A15" s="13">
        <v>9</v>
      </c>
      <c r="B15" s="5" t="s">
        <v>30</v>
      </c>
      <c r="C15" s="6" t="s">
        <v>57</v>
      </c>
      <c r="D15" s="7">
        <f t="shared" si="5"/>
        <v>8</v>
      </c>
      <c r="E15" s="8">
        <v>24</v>
      </c>
      <c r="F15" s="8">
        <f t="shared" si="6"/>
        <v>192</v>
      </c>
      <c r="G15" s="9">
        <f t="shared" si="7"/>
        <v>8</v>
      </c>
      <c r="H15" s="8">
        <v>24</v>
      </c>
      <c r="I15" s="7">
        <v>144</v>
      </c>
      <c r="J15" s="8">
        <v>24</v>
      </c>
      <c r="K15" s="8">
        <v>204</v>
      </c>
      <c r="L15" s="14">
        <f t="shared" si="8"/>
        <v>7.5</v>
      </c>
      <c r="M15" s="12" t="str">
        <f t="shared" si="9"/>
        <v>-</v>
      </c>
    </row>
    <row r="16" spans="1:13" ht="29.25" customHeight="1" x14ac:dyDescent="0.2">
      <c r="A16" s="13">
        <v>10</v>
      </c>
      <c r="B16" s="5" t="s">
        <v>32</v>
      </c>
      <c r="C16" s="6" t="s">
        <v>57</v>
      </c>
      <c r="D16" s="7">
        <f t="shared" si="5"/>
        <v>8</v>
      </c>
      <c r="E16" s="8">
        <v>24</v>
      </c>
      <c r="F16" s="8">
        <f t="shared" si="6"/>
        <v>192</v>
      </c>
      <c r="G16" s="9">
        <f t="shared" si="7"/>
        <v>8</v>
      </c>
      <c r="H16" s="8">
        <v>24</v>
      </c>
      <c r="I16" s="7">
        <v>174</v>
      </c>
      <c r="J16" s="8">
        <v>24</v>
      </c>
      <c r="K16" s="8">
        <v>216</v>
      </c>
      <c r="L16" s="14">
        <f t="shared" si="8"/>
        <v>8.0833333333333339</v>
      </c>
      <c r="M16" s="12" t="str">
        <f t="shared" si="9"/>
        <v>-</v>
      </c>
    </row>
    <row r="17" spans="1:15" ht="26.25" customHeight="1" x14ac:dyDescent="0.2">
      <c r="A17" s="13">
        <v>11</v>
      </c>
      <c r="B17" s="5" t="s">
        <v>33</v>
      </c>
      <c r="C17" s="6" t="s">
        <v>57</v>
      </c>
      <c r="D17" s="7">
        <f t="shared" si="0"/>
        <v>8</v>
      </c>
      <c r="E17" s="8">
        <v>24</v>
      </c>
      <c r="F17" s="8">
        <f t="shared" si="1"/>
        <v>192</v>
      </c>
      <c r="G17" s="9">
        <f t="shared" si="2"/>
        <v>8</v>
      </c>
      <c r="H17" s="8">
        <v>24</v>
      </c>
      <c r="I17" s="7">
        <v>162</v>
      </c>
      <c r="J17" s="8">
        <v>24</v>
      </c>
      <c r="K17" s="8">
        <v>198</v>
      </c>
      <c r="L17" s="14">
        <f t="shared" si="3"/>
        <v>7.666666666666667</v>
      </c>
      <c r="M17" s="12" t="str">
        <f t="shared" si="4"/>
        <v>-</v>
      </c>
    </row>
    <row r="18" spans="1:15" ht="27.75" customHeight="1" x14ac:dyDescent="0.2">
      <c r="A18" s="13">
        <v>12</v>
      </c>
      <c r="B18" s="5" t="s">
        <v>34</v>
      </c>
      <c r="C18" s="6" t="s">
        <v>52</v>
      </c>
      <c r="D18" s="7">
        <f t="shared" si="0"/>
        <v>9</v>
      </c>
      <c r="E18" s="8">
        <v>24</v>
      </c>
      <c r="F18" s="8">
        <f t="shared" si="1"/>
        <v>216</v>
      </c>
      <c r="G18" s="9">
        <f t="shared" si="2"/>
        <v>9</v>
      </c>
      <c r="H18" s="8">
        <v>24</v>
      </c>
      <c r="I18" s="7">
        <v>180</v>
      </c>
      <c r="J18" s="8">
        <v>24</v>
      </c>
      <c r="K18" s="8">
        <v>216</v>
      </c>
      <c r="L18" s="14">
        <f t="shared" si="3"/>
        <v>8.5</v>
      </c>
      <c r="M18" s="12" t="str">
        <f t="shared" si="4"/>
        <v>-</v>
      </c>
    </row>
    <row r="19" spans="1:15" ht="27" customHeight="1" x14ac:dyDescent="0.2">
      <c r="A19" s="13">
        <v>13</v>
      </c>
      <c r="B19" s="5" t="s">
        <v>35</v>
      </c>
      <c r="C19" s="6" t="s">
        <v>57</v>
      </c>
      <c r="D19" s="7">
        <f>IF(C19="AA",10, IF(C19="AB",9, IF(C19="BB",8, IF(C19="BC",7,IF(C19="CC",6, IF(C19="CD",5, IF(C19="DD",4,IF(C19="F",0))))))))</f>
        <v>8</v>
      </c>
      <c r="E19" s="8">
        <v>24</v>
      </c>
      <c r="F19" s="8">
        <f t="shared" si="1"/>
        <v>192</v>
      </c>
      <c r="G19" s="9">
        <f>F19/E19</f>
        <v>8</v>
      </c>
      <c r="H19" s="8">
        <v>24</v>
      </c>
      <c r="I19" s="20">
        <v>180</v>
      </c>
      <c r="J19" s="8">
        <v>24</v>
      </c>
      <c r="K19" s="8">
        <v>174</v>
      </c>
      <c r="L19" s="14">
        <f t="shared" si="3"/>
        <v>7.583333333333333</v>
      </c>
      <c r="M19" s="12" t="str">
        <f>IF(L19&lt;6,"***", IF(L19&gt;=6,"-"))</f>
        <v>-</v>
      </c>
    </row>
    <row r="20" spans="1:15" ht="30.75" customHeight="1" x14ac:dyDescent="0.2">
      <c r="A20" s="13">
        <v>14</v>
      </c>
      <c r="B20" s="5" t="s">
        <v>36</v>
      </c>
      <c r="C20" s="6" t="s">
        <v>57</v>
      </c>
      <c r="D20" s="7">
        <f>IF(C20="AA",10, IF(C20="AB",9, IF(C20="BB",8, IF(C20="BC",7,IF(C20="CC",6, IF(C20="CD",5, IF(C20="DD",4,IF(C20="F",0))))))))</f>
        <v>8</v>
      </c>
      <c r="E20" s="8">
        <v>24</v>
      </c>
      <c r="F20" s="8">
        <f t="shared" si="1"/>
        <v>192</v>
      </c>
      <c r="G20" s="9">
        <f>F20/E20</f>
        <v>8</v>
      </c>
      <c r="H20" s="8">
        <v>24</v>
      </c>
      <c r="I20" s="20">
        <v>156</v>
      </c>
      <c r="J20" s="8">
        <v>24</v>
      </c>
      <c r="K20" s="8">
        <v>210</v>
      </c>
      <c r="L20" s="14">
        <f t="shared" si="3"/>
        <v>7.75</v>
      </c>
      <c r="M20" s="12" t="str">
        <f>IF(L20&lt;6,"***", IF(L20&gt;=6,"-"))</f>
        <v>-</v>
      </c>
    </row>
    <row r="21" spans="1:15" ht="28.5" customHeight="1" x14ac:dyDescent="0.2">
      <c r="A21" s="13">
        <v>15</v>
      </c>
      <c r="B21" s="5" t="s">
        <v>37</v>
      </c>
      <c r="C21" s="6" t="s">
        <v>57</v>
      </c>
      <c r="D21" s="7">
        <f>IF(C21="AA",10, IF(C21="AB",9, IF(C21="BB",8, IF(C21="BC",7,IF(C21="CC",6, IF(C21="CD",5, IF(C21="DD",4,IF(C21="F",0))))))))</f>
        <v>8</v>
      </c>
      <c r="E21" s="8">
        <v>24</v>
      </c>
      <c r="F21" s="8">
        <f t="shared" si="1"/>
        <v>192</v>
      </c>
      <c r="G21" s="9">
        <f>F21/E21</f>
        <v>8</v>
      </c>
      <c r="H21" s="8">
        <v>24</v>
      </c>
      <c r="I21" s="7">
        <v>174</v>
      </c>
      <c r="J21" s="8">
        <v>24</v>
      </c>
      <c r="K21" s="8">
        <v>192</v>
      </c>
      <c r="L21" s="14">
        <f t="shared" si="3"/>
        <v>7.75</v>
      </c>
      <c r="M21" s="12" t="str">
        <f>IF(L21&lt;6,"***", IF(L21&gt;=6,"-"))</f>
        <v>-</v>
      </c>
    </row>
    <row r="22" spans="1:15" ht="30" customHeight="1" x14ac:dyDescent="0.2">
      <c r="A22" s="13">
        <v>16</v>
      </c>
      <c r="B22" s="5" t="s">
        <v>38</v>
      </c>
      <c r="C22" s="6" t="s">
        <v>57</v>
      </c>
      <c r="D22" s="7">
        <f>IF(C22="AA",10, IF(C22="AB",9, IF(C22="BB",8, IF(C22="BC",7,IF(C22="CC",6, IF(C22="CD",5, IF(C22="DD",4,IF(C22="F",0))))))))</f>
        <v>8</v>
      </c>
      <c r="E22" s="8">
        <v>24</v>
      </c>
      <c r="F22" s="8">
        <f t="shared" si="1"/>
        <v>192</v>
      </c>
      <c r="G22" s="9">
        <f>F22/E22</f>
        <v>8</v>
      </c>
      <c r="H22" s="8">
        <v>24</v>
      </c>
      <c r="I22" s="7">
        <v>162</v>
      </c>
      <c r="J22" s="8">
        <v>24</v>
      </c>
      <c r="K22" s="8">
        <v>156</v>
      </c>
      <c r="L22" s="14">
        <f t="shared" si="3"/>
        <v>7.083333333333333</v>
      </c>
      <c r="M22" s="12" t="str">
        <f>IF(L22&lt;6,"***", IF(L22&gt;=6,"-"))</f>
        <v>-</v>
      </c>
    </row>
    <row r="23" spans="1:15" ht="6.75" customHeight="1" x14ac:dyDescent="0.2">
      <c r="A23" s="2"/>
      <c r="B23" s="43"/>
      <c r="C23" s="44"/>
      <c r="D23" s="44"/>
      <c r="E23" s="2"/>
      <c r="F23" s="2"/>
      <c r="G23" s="2"/>
      <c r="H23" s="2"/>
      <c r="I23" s="2"/>
      <c r="J23" s="2"/>
    </row>
    <row r="24" spans="1:15" ht="0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5" ht="6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5" ht="28.5" customHeight="1" x14ac:dyDescent="0.2">
      <c r="A26" s="2"/>
      <c r="B26" s="49"/>
      <c r="C26" s="49"/>
      <c r="D26" s="49"/>
      <c r="E26" s="49"/>
      <c r="F26" s="49"/>
      <c r="N26" s="3"/>
      <c r="O26" s="3"/>
    </row>
    <row r="27" spans="1:15" ht="55.5" customHeight="1" x14ac:dyDescent="0.25">
      <c r="A27" s="2"/>
      <c r="B27" s="16" t="s">
        <v>4</v>
      </c>
      <c r="C27" s="16"/>
      <c r="D27" s="15" t="s">
        <v>5</v>
      </c>
      <c r="E27" s="19"/>
      <c r="F27" s="35" t="s">
        <v>19</v>
      </c>
      <c r="G27" s="35"/>
      <c r="H27" s="35"/>
      <c r="I27" s="17"/>
      <c r="J27" s="42" t="s">
        <v>18</v>
      </c>
      <c r="K27" s="42"/>
      <c r="L27" s="42"/>
      <c r="M27" s="18" t="s">
        <v>16</v>
      </c>
    </row>
    <row r="28" spans="1:15" ht="28.5" customHeight="1" x14ac:dyDescent="0.2">
      <c r="A28" s="2"/>
      <c r="B28" s="39"/>
      <c r="C28" s="40"/>
      <c r="D28" s="40"/>
      <c r="E28" s="3"/>
      <c r="F28" s="3"/>
      <c r="G28" s="2"/>
      <c r="H28" s="2"/>
      <c r="I28" s="2"/>
      <c r="J28" s="2"/>
    </row>
    <row r="29" spans="1:15" ht="15" x14ac:dyDescent="0.2">
      <c r="A29" s="2"/>
      <c r="B29" s="4"/>
      <c r="C29" s="41"/>
      <c r="D29" s="41"/>
      <c r="E29" s="3"/>
      <c r="F29" s="3"/>
      <c r="G29" s="2"/>
      <c r="H29" s="2"/>
      <c r="I29" s="2"/>
      <c r="J29" s="2"/>
    </row>
    <row r="30" spans="1:15" x14ac:dyDescent="0.2">
      <c r="B30" s="36"/>
      <c r="C30" s="36"/>
      <c r="D30" s="36"/>
      <c r="E30" s="36"/>
      <c r="F30" s="36"/>
      <c r="G30" s="36"/>
      <c r="H30" s="36"/>
      <c r="I30" s="36"/>
      <c r="J30" s="36"/>
    </row>
    <row r="54" ht="11.25" customHeight="1" x14ac:dyDescent="0.2"/>
  </sheetData>
  <mergeCells count="24">
    <mergeCell ref="A4:A6"/>
    <mergeCell ref="B4:B6"/>
    <mergeCell ref="C4:D4"/>
    <mergeCell ref="A1:M1"/>
    <mergeCell ref="A2:M2"/>
    <mergeCell ref="A3:M3"/>
    <mergeCell ref="E4:E6"/>
    <mergeCell ref="F4:F6"/>
    <mergeCell ref="G4:G6"/>
    <mergeCell ref="C5:D5"/>
    <mergeCell ref="F27:H27"/>
    <mergeCell ref="B30:J30"/>
    <mergeCell ref="J4:K4"/>
    <mergeCell ref="M4:M6"/>
    <mergeCell ref="J5:J6"/>
    <mergeCell ref="K5:K6"/>
    <mergeCell ref="B28:D28"/>
    <mergeCell ref="C29:D29"/>
    <mergeCell ref="J27:L27"/>
    <mergeCell ref="B23:D23"/>
    <mergeCell ref="H4:I4"/>
    <mergeCell ref="H5:H6"/>
    <mergeCell ref="I5:I6"/>
    <mergeCell ref="B26:F26"/>
  </mergeCells>
  <printOptions horizontalCentered="1"/>
  <pageMargins left="0.74803149606299213" right="0.43307086614173229" top="0.51181102362204722" bottom="0.55118110236220474" header="0.35433070866141736" footer="0.51181102362204722"/>
  <pageSetup paperSize="5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workbookViewId="0">
      <selection activeCell="K16" sqref="K16"/>
    </sheetView>
  </sheetViews>
  <sheetFormatPr defaultRowHeight="12.75" x14ac:dyDescent="0.2"/>
  <cols>
    <col min="1" max="1" width="5.85546875" customWidth="1"/>
    <col min="2" max="2" width="17.5703125" customWidth="1"/>
    <col min="3" max="3" width="14.140625" customWidth="1"/>
    <col min="4" max="4" width="12.42578125" customWidth="1"/>
    <col min="5" max="5" width="13.7109375" customWidth="1"/>
    <col min="6" max="6" width="12.7109375" customWidth="1"/>
    <col min="7" max="8" width="10.5703125" customWidth="1"/>
    <col min="9" max="9" width="9.28515625" customWidth="1"/>
    <col min="10" max="10" width="10.140625" customWidth="1"/>
    <col min="11" max="11" width="9.28515625" customWidth="1"/>
    <col min="12" max="12" width="9.5703125" customWidth="1"/>
    <col min="13" max="13" width="8.140625" customWidth="1"/>
    <col min="14" max="14" width="10.42578125" customWidth="1"/>
    <col min="15" max="15" width="10.140625" customWidth="1"/>
    <col min="16" max="16" width="0.140625" hidden="1" customWidth="1"/>
    <col min="17" max="25" width="9.140625" hidden="1" customWidth="1"/>
  </cols>
  <sheetData>
    <row r="1" spans="1:25" x14ac:dyDescent="0.2">
      <c r="A1">
        <v>3</v>
      </c>
    </row>
    <row r="3" spans="1:25" ht="15.75" x14ac:dyDescent="0.2">
      <c r="A3" s="63" t="s">
        <v>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</row>
    <row r="4" spans="1:25" ht="15.75" x14ac:dyDescent="0.2">
      <c r="A4" s="63" t="s">
        <v>51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</row>
    <row r="5" spans="1:25" ht="21.75" thickBot="1" x14ac:dyDescent="0.25">
      <c r="A5" s="64" t="s">
        <v>50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6"/>
      <c r="Q5" s="66"/>
      <c r="R5" s="66"/>
      <c r="S5" s="66"/>
      <c r="T5" s="66"/>
      <c r="U5" s="66"/>
      <c r="V5" s="66"/>
      <c r="W5" s="66"/>
      <c r="X5" s="66"/>
      <c r="Y5" s="67"/>
    </row>
    <row r="6" spans="1:25" ht="16.5" thickTop="1" x14ac:dyDescent="0.2">
      <c r="A6" s="68" t="s">
        <v>0</v>
      </c>
      <c r="B6" s="70" t="s">
        <v>1</v>
      </c>
      <c r="C6" s="70" t="s">
        <v>42</v>
      </c>
      <c r="D6" s="70"/>
      <c r="E6" s="70" t="s">
        <v>39</v>
      </c>
      <c r="F6" s="70"/>
      <c r="G6" s="68" t="s">
        <v>6</v>
      </c>
      <c r="H6" s="68" t="s">
        <v>9</v>
      </c>
      <c r="I6" s="71" t="s">
        <v>48</v>
      </c>
      <c r="J6" s="59" t="s">
        <v>45</v>
      </c>
      <c r="K6" s="60"/>
      <c r="L6" s="59" t="s">
        <v>46</v>
      </c>
      <c r="M6" s="60"/>
      <c r="N6" s="68" t="s">
        <v>49</v>
      </c>
      <c r="O6" s="22" t="s">
        <v>2</v>
      </c>
    </row>
    <row r="7" spans="1:25" ht="26.25" customHeight="1" x14ac:dyDescent="0.2">
      <c r="A7" s="50"/>
      <c r="B7" s="50"/>
      <c r="C7" s="74" t="s">
        <v>43</v>
      </c>
      <c r="D7" s="75"/>
      <c r="E7" s="76" t="s">
        <v>40</v>
      </c>
      <c r="F7" s="76"/>
      <c r="G7" s="50"/>
      <c r="H7" s="50"/>
      <c r="I7" s="72"/>
      <c r="J7" s="61"/>
      <c r="K7" s="62"/>
      <c r="L7" s="61"/>
      <c r="M7" s="62"/>
      <c r="N7" s="50"/>
      <c r="O7" s="23" t="s">
        <v>41</v>
      </c>
    </row>
    <row r="8" spans="1:25" ht="16.5" thickBot="1" x14ac:dyDescent="0.25">
      <c r="A8" s="69"/>
      <c r="B8" s="69"/>
      <c r="C8" s="24" t="s">
        <v>3</v>
      </c>
      <c r="D8" s="24">
        <v>6</v>
      </c>
      <c r="E8" s="24" t="s">
        <v>3</v>
      </c>
      <c r="F8" s="24">
        <v>6</v>
      </c>
      <c r="G8" s="69"/>
      <c r="H8" s="69"/>
      <c r="I8" s="73"/>
      <c r="J8" s="24" t="s">
        <v>6</v>
      </c>
      <c r="K8" s="24" t="s">
        <v>9</v>
      </c>
      <c r="L8" s="24" t="s">
        <v>6</v>
      </c>
      <c r="M8" s="24" t="s">
        <v>9</v>
      </c>
      <c r="N8" s="69"/>
      <c r="O8" s="25">
        <v>6</v>
      </c>
    </row>
    <row r="9" spans="1:25" ht="24" customHeight="1" thickTop="1" x14ac:dyDescent="0.25">
      <c r="A9" s="26">
        <v>1</v>
      </c>
      <c r="B9" s="31" t="s">
        <v>31</v>
      </c>
      <c r="C9" s="27" t="s">
        <v>58</v>
      </c>
      <c r="D9" s="28">
        <f t="shared" ref="D9" si="0">IF(C9="AA",10, IF(C9="AB",9, IF(C9="BB",8, IF(C9="BC",7,IF(C9="CC",6, IF(C9="CD",5, IF(C9="DD",4,IF(C9="F",0))))))))</f>
        <v>6</v>
      </c>
      <c r="E9" s="27" t="s">
        <v>59</v>
      </c>
      <c r="F9" s="28">
        <f t="shared" ref="F9" si="1">IF(E9="AA",10, IF(E9="AB",9, IF(E9="BB",8, IF(E9="BC",7,IF(E9="CC",6, IF(E9="CD",5, IF(E9="DD",4,IF(E9="F",0))))))))</f>
        <v>5</v>
      </c>
      <c r="G9" s="28">
        <v>12</v>
      </c>
      <c r="H9" s="28">
        <f>(D9*6+F9*6)</f>
        <v>66</v>
      </c>
      <c r="I9" s="34">
        <f>(H9/G9)</f>
        <v>5.5</v>
      </c>
      <c r="J9" s="28">
        <v>12</v>
      </c>
      <c r="K9" s="28">
        <v>96</v>
      </c>
      <c r="L9" s="28">
        <v>12</v>
      </c>
      <c r="M9" s="28">
        <v>78</v>
      </c>
      <c r="N9" s="29">
        <f>(H9+K9+M9)/(G9+J9+L9)</f>
        <v>6.666666666666667</v>
      </c>
      <c r="O9" s="30" t="str">
        <f t="shared" ref="O9" si="2">IF(N9&lt;6,"***", IF(N9&gt;=6,"-"))</f>
        <v>-</v>
      </c>
    </row>
    <row r="14" spans="1:25" ht="14.25" x14ac:dyDescent="0.2">
      <c r="A14" s="33"/>
      <c r="B14" s="33" t="s">
        <v>54</v>
      </c>
      <c r="C14" s="33"/>
      <c r="D14" s="33" t="s">
        <v>61</v>
      </c>
      <c r="E14" s="33" t="s">
        <v>60</v>
      </c>
      <c r="F14" s="33"/>
      <c r="G14" s="33"/>
      <c r="H14" s="33"/>
      <c r="I14" s="33"/>
      <c r="J14" s="33" t="s">
        <v>55</v>
      </c>
      <c r="K14" s="33"/>
      <c r="N14" s="33" t="s">
        <v>56</v>
      </c>
      <c r="O14" s="33"/>
    </row>
    <row r="15" spans="1:25" x14ac:dyDescent="0.2">
      <c r="J15" s="32" t="s">
        <v>44</v>
      </c>
    </row>
    <row r="18" spans="12:12" x14ac:dyDescent="0.2">
      <c r="L18" s="32" t="s">
        <v>47</v>
      </c>
    </row>
  </sheetData>
  <mergeCells count="15">
    <mergeCell ref="J6:K7"/>
    <mergeCell ref="L6:M7"/>
    <mergeCell ref="A3:Y3"/>
    <mergeCell ref="A4:Y4"/>
    <mergeCell ref="A5:Y5"/>
    <mergeCell ref="A6:A8"/>
    <mergeCell ref="B6:B8"/>
    <mergeCell ref="C6:D6"/>
    <mergeCell ref="E6:F6"/>
    <mergeCell ref="I6:I8"/>
    <mergeCell ref="N6:N8"/>
    <mergeCell ref="C7:D7"/>
    <mergeCell ref="E7:F7"/>
    <mergeCell ref="G6:G8"/>
    <mergeCell ref="H6:H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CSE 3RD 2017</vt:lpstr>
      <vt:lpstr>3rd PT </vt:lpstr>
      <vt:lpstr>'CSE 3RD 2017'!Print_Area</vt:lpstr>
    </vt:vector>
  </TitlesOfParts>
  <Company>NITs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</dc:creator>
  <cp:lastModifiedBy>K R Bhattacharjee</cp:lastModifiedBy>
  <cp:lastPrinted>2018-12-20T04:59:56Z</cp:lastPrinted>
  <dcterms:created xsi:type="dcterms:W3CDTF">2001-12-31T20:48:36Z</dcterms:created>
  <dcterms:modified xsi:type="dcterms:W3CDTF">2018-12-20T12:05:46Z</dcterms:modified>
</cp:coreProperties>
</file>